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ummary" sheetId="4" r:id="rId1"/>
    <sheet name="EXW VA" sheetId="2" r:id="rId2"/>
    <sheet name="EXW CA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4" l="1"/>
  <c r="C4" i="4"/>
  <c r="B4" i="4"/>
  <c r="H3" i="3"/>
  <c r="H4" i="3"/>
  <c r="H5" i="3"/>
  <c r="H6" i="3"/>
  <c r="H7" i="3"/>
  <c r="H8" i="3"/>
  <c r="H2" i="3"/>
  <c r="G9" i="3"/>
  <c r="I8" i="3"/>
  <c r="I7" i="3"/>
  <c r="I6" i="3"/>
  <c r="I5" i="3"/>
  <c r="I4" i="3"/>
  <c r="I3" i="3"/>
  <c r="I2" i="3"/>
  <c r="H3" i="2"/>
  <c r="H4" i="2"/>
  <c r="H5" i="2"/>
  <c r="H6" i="2"/>
  <c r="H7" i="2"/>
  <c r="H8" i="2"/>
  <c r="H9" i="2"/>
  <c r="H2" i="2"/>
  <c r="F10" i="2"/>
  <c r="I9" i="2"/>
  <c r="I8" i="2"/>
  <c r="I7" i="2"/>
  <c r="I6" i="2"/>
  <c r="I5" i="2"/>
  <c r="I4" i="2"/>
  <c r="I3" i="2"/>
  <c r="I2" i="2"/>
  <c r="H9" i="3" l="1"/>
  <c r="C5" i="4" s="1"/>
  <c r="H10" i="2"/>
</calcChain>
</file>

<file path=xl/sharedStrings.xml><?xml version="1.0" encoding="utf-8"?>
<sst xmlns="http://schemas.openxmlformats.org/spreadsheetml/2006/main" count="74" uniqueCount="30">
  <si>
    <t>Item</t>
  </si>
  <si>
    <t>Description</t>
  </si>
  <si>
    <t>SKU</t>
  </si>
  <si>
    <t>S&amp;C Faux Fur Comforter Set</t>
  </si>
  <si>
    <t>Image</t>
  </si>
  <si>
    <t>Color</t>
  </si>
  <si>
    <t>Size</t>
  </si>
  <si>
    <t>Black</t>
  </si>
  <si>
    <t>Gray</t>
  </si>
  <si>
    <t>Natural</t>
  </si>
  <si>
    <t>Ivory</t>
  </si>
  <si>
    <t>Teal</t>
  </si>
  <si>
    <t>Twin</t>
  </si>
  <si>
    <t>Full/Queen</t>
  </si>
  <si>
    <t>King</t>
  </si>
  <si>
    <t>Virginia</t>
  </si>
  <si>
    <t>California</t>
  </si>
  <si>
    <t>Retail</t>
  </si>
  <si>
    <t>Ext Retail</t>
  </si>
  <si>
    <t>QTY VA</t>
  </si>
  <si>
    <t>QTY CA</t>
  </si>
  <si>
    <t>QTY</t>
  </si>
  <si>
    <t>Retail Value</t>
  </si>
  <si>
    <t>See tabs below for manifests of each location</t>
  </si>
  <si>
    <t>Consulte las pestañas a continuación para ver los manifiestos de cada ubicación.</t>
  </si>
  <si>
    <r>
      <rPr>
        <b/>
        <sz val="11"/>
        <color theme="1"/>
        <rFont val="Calibri"/>
        <family val="2"/>
        <scheme val="minor"/>
      </rPr>
      <t xml:space="preserve">** NOTA ** </t>
    </r>
    <r>
      <rPr>
        <sz val="11"/>
        <color theme="1"/>
        <rFont val="Calibri"/>
        <family val="2"/>
        <scheme val="minor"/>
      </rPr>
      <t>Los juegos Full / Queen y King son un juego de 3 piezas (edredón y 2 fundas) y el juego doble es un juego de 2 piezas (edredón y 1 funda)</t>
    </r>
  </si>
  <si>
    <r>
      <rPr>
        <b/>
        <sz val="11"/>
        <color theme="1"/>
        <rFont val="Calibri"/>
        <family val="2"/>
        <scheme val="minor"/>
      </rPr>
      <t>**NOTE**</t>
    </r>
    <r>
      <rPr>
        <sz val="11"/>
        <color theme="1"/>
        <rFont val="Calibri"/>
        <family val="2"/>
        <scheme val="minor"/>
      </rPr>
      <t xml:space="preserve"> The Full/Queen and King Sets are a 3 PC Set (Comforter &amp; 2 Shams) and the Twin Set is a 2 PC Set (Comforter and 1 Sham)</t>
    </r>
  </si>
  <si>
    <t>NUEVOS Juegos de edredónes / Comforter Sets - Brand New</t>
  </si>
  <si>
    <t>EXW</t>
  </si>
  <si>
    <t xml:space="preserve">Sell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</si>
</sst>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###0"/>
    <numFmt numFmtId="166" formatCode="\$#,##0.00;[Red]&quot;($&quot;#,##0.00\);\$0.00"/>
    <numFmt numFmtId="167" formatCode="#,##0;[Red]\(#,##0\);0"/>
    <numFmt numFmtId="168" formatCode="&quot;$&quot;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0" fillId="0" borderId="0" xfId="0" applyFont="1"/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9" fontId="0" fillId="0" borderId="0" xfId="2" applyFont="1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/>
    <xf numFmtId="164" fontId="2" fillId="0" borderId="1" xfId="0" applyNumberFormat="1" applyFont="1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114300</xdr:rowOff>
    </xdr:from>
    <xdr:to>
      <xdr:col>11</xdr:col>
      <xdr:colOff>314325</xdr:colOff>
      <xdr:row>17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18746A1-2167-41ED-B298-B06E3ED0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61950"/>
          <a:ext cx="337185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7"/>
  <sheetViews>
    <sheetView tabSelected="1" workbookViewId="0">
      <selection activeCell="E29" sqref="E29"/>
    </sheetView>
  </sheetViews>
  <sheetFormatPr defaultRowHeight="15" x14ac:dyDescent="0.25"/>
  <cols>
    <col min="3" max="3" width="12.5703125" bestFit="1" customWidth="1"/>
    <col min="4" max="4" width="14.7109375" bestFit="1" customWidth="1"/>
    <col min="5" max="6" width="11.5703125" bestFit="1" customWidth="1"/>
    <col min="8" max="8" width="12.5703125" bestFit="1" customWidth="1"/>
  </cols>
  <sheetData>
    <row r="1" spans="1:9" ht="19.5" thickBot="1" x14ac:dyDescent="0.35">
      <c r="A1" s="22" t="s">
        <v>27</v>
      </c>
      <c r="B1" s="23"/>
      <c r="C1" s="23"/>
      <c r="D1" s="23"/>
      <c r="E1" s="23"/>
      <c r="F1" s="23"/>
      <c r="G1" s="24"/>
    </row>
    <row r="3" spans="1:9" x14ac:dyDescent="0.25">
      <c r="A3" s="19" t="s">
        <v>28</v>
      </c>
      <c r="B3" s="19" t="s">
        <v>21</v>
      </c>
      <c r="C3" s="19" t="s">
        <v>22</v>
      </c>
      <c r="D3" s="18" t="s">
        <v>29</v>
      </c>
    </row>
    <row r="4" spans="1:9" x14ac:dyDescent="0.25">
      <c r="A4" s="16" t="s">
        <v>15</v>
      </c>
      <c r="B4" s="16">
        <f>'EXW VA'!F10</f>
        <v>1532</v>
      </c>
      <c r="C4" s="21">
        <f>'EXW VA'!H10</f>
        <v>150411.76</v>
      </c>
      <c r="D4" s="20">
        <v>34082</v>
      </c>
      <c r="E4" s="15"/>
      <c r="F4" s="15"/>
      <c r="G4" s="17"/>
      <c r="H4" s="15"/>
      <c r="I4" s="15"/>
    </row>
    <row r="5" spans="1:9" x14ac:dyDescent="0.25">
      <c r="A5" s="16" t="s">
        <v>16</v>
      </c>
      <c r="B5" s="16">
        <f>'EXW CA'!G9</f>
        <v>491</v>
      </c>
      <c r="C5" s="21">
        <f>'EXW CA'!H9</f>
        <v>48206.380000000005</v>
      </c>
      <c r="D5" s="20">
        <v>12641</v>
      </c>
      <c r="E5" s="15"/>
      <c r="F5" s="15"/>
      <c r="G5" s="17"/>
      <c r="H5" s="15"/>
      <c r="I5" s="15"/>
    </row>
    <row r="6" spans="1:9" ht="15.75" thickBot="1" x14ac:dyDescent="0.3"/>
    <row r="7" spans="1:9" ht="15.75" thickBot="1" x14ac:dyDescent="0.3">
      <c r="A7" s="46" t="s">
        <v>23</v>
      </c>
      <c r="B7" s="47"/>
      <c r="C7" s="47"/>
      <c r="D7" s="47"/>
      <c r="E7" s="47"/>
      <c r="F7" s="48"/>
    </row>
    <row r="8" spans="1:9" x14ac:dyDescent="0.25">
      <c r="A8" s="25" t="s">
        <v>26</v>
      </c>
      <c r="B8" s="26"/>
      <c r="C8" s="26"/>
      <c r="D8" s="26"/>
      <c r="E8" s="26"/>
      <c r="F8" s="27"/>
    </row>
    <row r="9" spans="1:9" x14ac:dyDescent="0.25">
      <c r="A9" s="28"/>
      <c r="B9" s="29"/>
      <c r="C9" s="29"/>
      <c r="D9" s="29"/>
      <c r="E9" s="29"/>
      <c r="F9" s="30"/>
    </row>
    <row r="10" spans="1:9" ht="15.75" thickBot="1" x14ac:dyDescent="0.3">
      <c r="A10" s="31"/>
      <c r="B10" s="32"/>
      <c r="C10" s="32"/>
      <c r="D10" s="32"/>
      <c r="E10" s="32"/>
      <c r="F10" s="33"/>
    </row>
    <row r="12" spans="1:9" ht="15.75" thickBot="1" x14ac:dyDescent="0.3"/>
    <row r="13" spans="1:9" ht="31.5" customHeight="1" thickBot="1" x14ac:dyDescent="0.3">
      <c r="A13" s="43" t="s">
        <v>24</v>
      </c>
      <c r="B13" s="44"/>
      <c r="C13" s="44"/>
      <c r="D13" s="44"/>
      <c r="E13" s="44"/>
      <c r="F13" s="45"/>
    </row>
    <row r="14" spans="1:9" x14ac:dyDescent="0.25">
      <c r="A14" s="34" t="s">
        <v>25</v>
      </c>
      <c r="B14" s="35"/>
      <c r="C14" s="35"/>
      <c r="D14" s="35"/>
      <c r="E14" s="35"/>
      <c r="F14" s="36"/>
    </row>
    <row r="15" spans="1:9" x14ac:dyDescent="0.25">
      <c r="A15" s="37"/>
      <c r="B15" s="38"/>
      <c r="C15" s="38"/>
      <c r="D15" s="38"/>
      <c r="E15" s="38"/>
      <c r="F15" s="39"/>
    </row>
    <row r="16" spans="1:9" x14ac:dyDescent="0.25">
      <c r="A16" s="37"/>
      <c r="B16" s="38"/>
      <c r="C16" s="38"/>
      <c r="D16" s="38"/>
      <c r="E16" s="38"/>
      <c r="F16" s="39"/>
    </row>
    <row r="17" spans="1:6" ht="15.75" thickBot="1" x14ac:dyDescent="0.3">
      <c r="A17" s="40"/>
      <c r="B17" s="41"/>
      <c r="C17" s="41"/>
      <c r="D17" s="41"/>
      <c r="E17" s="41"/>
      <c r="F17" s="42"/>
    </row>
  </sheetData>
  <mergeCells count="5">
    <mergeCell ref="A1:G1"/>
    <mergeCell ref="A8:F10"/>
    <mergeCell ref="A14:F17"/>
    <mergeCell ref="A13:F13"/>
    <mergeCell ref="A7:F7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1"/>
  <sheetViews>
    <sheetView workbookViewId="0">
      <selection activeCell="E34" sqref="E34"/>
    </sheetView>
  </sheetViews>
  <sheetFormatPr defaultRowHeight="15" x14ac:dyDescent="0.25"/>
  <cols>
    <col min="1" max="1" width="7" bestFit="1" customWidth="1"/>
    <col min="2" max="2" width="25.85546875" bestFit="1" customWidth="1"/>
    <col min="3" max="3" width="7.5703125" bestFit="1" customWidth="1"/>
    <col min="4" max="4" width="11.140625" bestFit="1" customWidth="1"/>
    <col min="5" max="5" width="9" bestFit="1" customWidth="1"/>
    <col min="6" max="6" width="8.85546875" customWidth="1"/>
    <col min="7" max="7" width="6.5703125" bestFit="1" customWidth="1"/>
    <col min="8" max="8" width="11.140625" bestFit="1" customWidth="1"/>
    <col min="9" max="9" width="72.7109375" bestFit="1" customWidth="1"/>
  </cols>
  <sheetData>
    <row r="1" spans="1:9" x14ac:dyDescent="0.25">
      <c r="A1" s="6" t="s">
        <v>0</v>
      </c>
      <c r="B1" s="6" t="s">
        <v>1</v>
      </c>
      <c r="C1" s="6" t="s">
        <v>5</v>
      </c>
      <c r="D1" s="6" t="s">
        <v>6</v>
      </c>
      <c r="E1" s="6" t="s">
        <v>2</v>
      </c>
      <c r="F1" s="7" t="s">
        <v>19</v>
      </c>
      <c r="G1" s="6" t="s">
        <v>17</v>
      </c>
      <c r="H1" s="8" t="s">
        <v>18</v>
      </c>
      <c r="I1" s="7" t="s">
        <v>4</v>
      </c>
    </row>
    <row r="2" spans="1:9" x14ac:dyDescent="0.25">
      <c r="A2" s="9">
        <v>667878</v>
      </c>
      <c r="B2" s="10" t="s">
        <v>3</v>
      </c>
      <c r="C2" s="10" t="s">
        <v>7</v>
      </c>
      <c r="D2" s="10" t="s">
        <v>12</v>
      </c>
      <c r="E2" s="11">
        <v>13403488</v>
      </c>
      <c r="F2" s="13">
        <v>96</v>
      </c>
      <c r="G2" s="12">
        <v>98.18</v>
      </c>
      <c r="H2" s="14">
        <f t="shared" ref="H2:H9" si="0">G2*F2</f>
        <v>9425.2800000000007</v>
      </c>
      <c r="I2" s="4" t="str">
        <f>HYPERLINK("http://i03.hsncdn.com/is/image/homeshoppingnetwork/prodfull//667878_001")</f>
        <v>http://i03.hsncdn.com/is/image/homeshoppingnetwork/prodfull//667878_001</v>
      </c>
    </row>
    <row r="3" spans="1:9" x14ac:dyDescent="0.25">
      <c r="A3" s="9">
        <v>667878</v>
      </c>
      <c r="B3" s="10" t="s">
        <v>3</v>
      </c>
      <c r="C3" s="10" t="s">
        <v>7</v>
      </c>
      <c r="D3" s="10" t="s">
        <v>13</v>
      </c>
      <c r="E3" s="11">
        <v>13403489</v>
      </c>
      <c r="F3" s="13">
        <v>404</v>
      </c>
      <c r="G3" s="12">
        <v>98.18</v>
      </c>
      <c r="H3" s="14">
        <f t="shared" si="0"/>
        <v>39664.720000000001</v>
      </c>
      <c r="I3" s="4" t="str">
        <f>HYPERLINK("http://i03.hsncdn.com/is/image/homeshoppingnetwork/prodfull//667878_001")</f>
        <v>http://i03.hsncdn.com/is/image/homeshoppingnetwork/prodfull//667878_001</v>
      </c>
    </row>
    <row r="4" spans="1:9" x14ac:dyDescent="0.25">
      <c r="A4" s="9">
        <v>667878</v>
      </c>
      <c r="B4" s="10" t="s">
        <v>3</v>
      </c>
      <c r="C4" s="10" t="s">
        <v>8</v>
      </c>
      <c r="D4" s="10" t="s">
        <v>12</v>
      </c>
      <c r="E4" s="11">
        <v>13403492</v>
      </c>
      <c r="F4" s="13">
        <v>62</v>
      </c>
      <c r="G4" s="12">
        <v>98.18</v>
      </c>
      <c r="H4" s="14">
        <f t="shared" si="0"/>
        <v>6087.1600000000008</v>
      </c>
      <c r="I4" s="4" t="str">
        <f>HYPERLINK("http://i03.hsncdn.com/is/image/homeshoppingnetwork/prodfull//667878_019")</f>
        <v>http://i03.hsncdn.com/is/image/homeshoppingnetwork/prodfull//667878_019</v>
      </c>
    </row>
    <row r="5" spans="1:9" x14ac:dyDescent="0.25">
      <c r="A5" s="9">
        <v>667878</v>
      </c>
      <c r="B5" s="10" t="s">
        <v>3</v>
      </c>
      <c r="C5" s="10" t="s">
        <v>9</v>
      </c>
      <c r="D5" s="10" t="s">
        <v>12</v>
      </c>
      <c r="E5" s="11">
        <v>13403495</v>
      </c>
      <c r="F5" s="13">
        <v>98</v>
      </c>
      <c r="G5" s="12">
        <v>98.18</v>
      </c>
      <c r="H5" s="14">
        <f t="shared" si="0"/>
        <v>9621.6400000000012</v>
      </c>
      <c r="I5" s="4" t="str">
        <f>HYPERLINK("http://i03.hsncdn.com/is/image/homeshoppingnetwork/prodfull//667878_101")</f>
        <v>http://i03.hsncdn.com/is/image/homeshoppingnetwork/prodfull//667878_101</v>
      </c>
    </row>
    <row r="6" spans="1:9" x14ac:dyDescent="0.25">
      <c r="A6" s="9">
        <v>667878</v>
      </c>
      <c r="B6" s="10" t="s">
        <v>3</v>
      </c>
      <c r="C6" s="10" t="s">
        <v>9</v>
      </c>
      <c r="D6" s="10" t="s">
        <v>13</v>
      </c>
      <c r="E6" s="11">
        <v>13403496</v>
      </c>
      <c r="F6" s="13">
        <v>144</v>
      </c>
      <c r="G6" s="12">
        <v>98.18</v>
      </c>
      <c r="H6" s="14">
        <f t="shared" si="0"/>
        <v>14137.920000000002</v>
      </c>
      <c r="I6" s="4" t="str">
        <f>HYPERLINK("http://i03.hsncdn.com/is/image/homeshoppingnetwork/prodfull//667878_101")</f>
        <v>http://i03.hsncdn.com/is/image/homeshoppingnetwork/prodfull//667878_101</v>
      </c>
    </row>
    <row r="7" spans="1:9" x14ac:dyDescent="0.25">
      <c r="A7" s="9">
        <v>667878</v>
      </c>
      <c r="B7" s="10" t="s">
        <v>3</v>
      </c>
      <c r="C7" s="10" t="s">
        <v>10</v>
      </c>
      <c r="D7" s="10" t="s">
        <v>12</v>
      </c>
      <c r="E7" s="11">
        <v>13403498</v>
      </c>
      <c r="F7" s="13">
        <v>78</v>
      </c>
      <c r="G7" s="12">
        <v>98.18</v>
      </c>
      <c r="H7" s="14">
        <f t="shared" si="0"/>
        <v>7658.0400000000009</v>
      </c>
      <c r="I7" s="4" t="str">
        <f>HYPERLINK("http://i03.hsncdn.com/is/image/homeshoppingnetwork/prodfull//667878_102")</f>
        <v>http://i03.hsncdn.com/is/image/homeshoppingnetwork/prodfull//667878_102</v>
      </c>
    </row>
    <row r="8" spans="1:9" x14ac:dyDescent="0.25">
      <c r="A8" s="9">
        <v>667878</v>
      </c>
      <c r="B8" s="10" t="s">
        <v>3</v>
      </c>
      <c r="C8" s="10" t="s">
        <v>10</v>
      </c>
      <c r="D8" s="10" t="s">
        <v>13</v>
      </c>
      <c r="E8" s="11">
        <v>13403499</v>
      </c>
      <c r="F8" s="13">
        <v>649</v>
      </c>
      <c r="G8" s="12">
        <v>98.18</v>
      </c>
      <c r="H8" s="14">
        <f t="shared" si="0"/>
        <v>63718.820000000007</v>
      </c>
      <c r="I8" s="4" t="str">
        <f>HYPERLINK("http://i03.hsncdn.com/is/image/homeshoppingnetwork/prodfull//667878_102")</f>
        <v>http://i03.hsncdn.com/is/image/homeshoppingnetwork/prodfull//667878_102</v>
      </c>
    </row>
    <row r="9" spans="1:9" x14ac:dyDescent="0.25">
      <c r="A9" s="9">
        <v>667878</v>
      </c>
      <c r="B9" s="10" t="s">
        <v>3</v>
      </c>
      <c r="C9" s="10" t="s">
        <v>11</v>
      </c>
      <c r="D9" s="10" t="s">
        <v>14</v>
      </c>
      <c r="E9" s="11">
        <v>13472742</v>
      </c>
      <c r="F9" s="13">
        <v>1</v>
      </c>
      <c r="G9" s="12">
        <v>98.18</v>
      </c>
      <c r="H9" s="14">
        <f t="shared" si="0"/>
        <v>98.18</v>
      </c>
      <c r="I9" s="4" t="str">
        <f>HYPERLINK("http://i03.hsncdn.com/is/image/homeshoppingnetwork/prodfull//667878_339")</f>
        <v>http://i03.hsncdn.com/is/image/homeshoppingnetwork/prodfull//667878_339</v>
      </c>
    </row>
    <row r="10" spans="1:9" x14ac:dyDescent="0.25">
      <c r="A10" s="1"/>
      <c r="B10" s="1"/>
      <c r="C10" s="1"/>
      <c r="D10" s="1"/>
      <c r="E10" s="1"/>
      <c r="F10" s="2">
        <f>SUM(F2:F9)</f>
        <v>1532</v>
      </c>
      <c r="G10" s="1"/>
      <c r="H10" s="3">
        <f>SUM(H2:H9)</f>
        <v>150411.76</v>
      </c>
      <c r="I10" s="1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"/>
  <sheetViews>
    <sheetView workbookViewId="0">
      <selection activeCell="E35" sqref="E35"/>
    </sheetView>
  </sheetViews>
  <sheetFormatPr defaultRowHeight="15" x14ac:dyDescent="0.25"/>
  <cols>
    <col min="1" max="1" width="7" style="5" bestFit="1" customWidth="1"/>
    <col min="2" max="2" width="25.85546875" style="5" bestFit="1" customWidth="1"/>
    <col min="3" max="3" width="7.5703125" style="5" bestFit="1" customWidth="1"/>
    <col min="4" max="4" width="11.140625" style="5" bestFit="1" customWidth="1"/>
    <col min="5" max="5" width="9" style="5" bestFit="1" customWidth="1"/>
    <col min="6" max="6" width="6.5703125" style="5" bestFit="1" customWidth="1"/>
    <col min="7" max="7" width="8.5703125" style="5" bestFit="1" customWidth="1"/>
    <col min="8" max="8" width="10.140625" style="5" bestFit="1" customWidth="1"/>
    <col min="9" max="9" width="72.7109375" style="5" bestFit="1" customWidth="1"/>
    <col min="10" max="16384" width="9.140625" style="5"/>
  </cols>
  <sheetData>
    <row r="1" spans="1:9" x14ac:dyDescent="0.25">
      <c r="A1" s="6" t="s">
        <v>0</v>
      </c>
      <c r="B1" s="6" t="s">
        <v>1</v>
      </c>
      <c r="C1" s="6" t="s">
        <v>5</v>
      </c>
      <c r="D1" s="6" t="s">
        <v>6</v>
      </c>
      <c r="E1" s="6" t="s">
        <v>2</v>
      </c>
      <c r="F1" s="6" t="s">
        <v>17</v>
      </c>
      <c r="G1" s="7" t="s">
        <v>20</v>
      </c>
      <c r="H1" s="8" t="s">
        <v>18</v>
      </c>
      <c r="I1" s="7" t="s">
        <v>4</v>
      </c>
    </row>
    <row r="2" spans="1:9" x14ac:dyDescent="0.25">
      <c r="A2" s="9">
        <v>667878</v>
      </c>
      <c r="B2" s="10" t="s">
        <v>3</v>
      </c>
      <c r="C2" s="10" t="s">
        <v>7</v>
      </c>
      <c r="D2" s="10" t="s">
        <v>12</v>
      </c>
      <c r="E2" s="11">
        <v>13403488</v>
      </c>
      <c r="F2" s="12">
        <v>98.18</v>
      </c>
      <c r="G2" s="13">
        <v>25</v>
      </c>
      <c r="H2" s="14">
        <f>F2*G2</f>
        <v>2454.5</v>
      </c>
      <c r="I2" s="4" t="str">
        <f>HYPERLINK("http://i03.hsncdn.com/is/image/homeshoppingnetwork/prodfull//667878_001")</f>
        <v>http://i03.hsncdn.com/is/image/homeshoppingnetwork/prodfull//667878_001</v>
      </c>
    </row>
    <row r="3" spans="1:9" x14ac:dyDescent="0.25">
      <c r="A3" s="9">
        <v>667878</v>
      </c>
      <c r="B3" s="10" t="s">
        <v>3</v>
      </c>
      <c r="C3" s="10" t="s">
        <v>7</v>
      </c>
      <c r="D3" s="10" t="s">
        <v>13</v>
      </c>
      <c r="E3" s="11">
        <v>13403489</v>
      </c>
      <c r="F3" s="12">
        <v>98.18</v>
      </c>
      <c r="G3" s="13">
        <v>98</v>
      </c>
      <c r="H3" s="14">
        <f t="shared" ref="H3:H8" si="0">F3*G3</f>
        <v>9621.6400000000012</v>
      </c>
      <c r="I3" s="4" t="str">
        <f>HYPERLINK("http://i03.hsncdn.com/is/image/homeshoppingnetwork/prodfull//667878_001")</f>
        <v>http://i03.hsncdn.com/is/image/homeshoppingnetwork/prodfull//667878_001</v>
      </c>
    </row>
    <row r="4" spans="1:9" x14ac:dyDescent="0.25">
      <c r="A4" s="9">
        <v>667878</v>
      </c>
      <c r="B4" s="10" t="s">
        <v>3</v>
      </c>
      <c r="C4" s="10" t="s">
        <v>8</v>
      </c>
      <c r="D4" s="10" t="s">
        <v>12</v>
      </c>
      <c r="E4" s="11">
        <v>13403492</v>
      </c>
      <c r="F4" s="12">
        <v>98.18</v>
      </c>
      <c r="G4" s="13">
        <v>11</v>
      </c>
      <c r="H4" s="14">
        <f t="shared" si="0"/>
        <v>1079.98</v>
      </c>
      <c r="I4" s="4" t="str">
        <f>HYPERLINK("http://i03.hsncdn.com/is/image/homeshoppingnetwork/prodfull//667878_019")</f>
        <v>http://i03.hsncdn.com/is/image/homeshoppingnetwork/prodfull//667878_019</v>
      </c>
    </row>
    <row r="5" spans="1:9" x14ac:dyDescent="0.25">
      <c r="A5" s="9">
        <v>667878</v>
      </c>
      <c r="B5" s="10" t="s">
        <v>3</v>
      </c>
      <c r="C5" s="10" t="s">
        <v>9</v>
      </c>
      <c r="D5" s="10" t="s">
        <v>12</v>
      </c>
      <c r="E5" s="11">
        <v>13403495</v>
      </c>
      <c r="F5" s="12">
        <v>98.18</v>
      </c>
      <c r="G5" s="13">
        <v>26</v>
      </c>
      <c r="H5" s="14">
        <f t="shared" si="0"/>
        <v>2552.6800000000003</v>
      </c>
      <c r="I5" s="4" t="str">
        <f>HYPERLINK("http://i03.hsncdn.com/is/image/homeshoppingnetwork/prodfull//667878_101")</f>
        <v>http://i03.hsncdn.com/is/image/homeshoppingnetwork/prodfull//667878_101</v>
      </c>
    </row>
    <row r="6" spans="1:9" x14ac:dyDescent="0.25">
      <c r="A6" s="9">
        <v>667878</v>
      </c>
      <c r="B6" s="10" t="s">
        <v>3</v>
      </c>
      <c r="C6" s="10" t="s">
        <v>9</v>
      </c>
      <c r="D6" s="10" t="s">
        <v>13</v>
      </c>
      <c r="E6" s="11">
        <v>13403496</v>
      </c>
      <c r="F6" s="12">
        <v>98.18</v>
      </c>
      <c r="G6" s="13">
        <v>135</v>
      </c>
      <c r="H6" s="14">
        <f t="shared" si="0"/>
        <v>13254.300000000001</v>
      </c>
      <c r="I6" s="4" t="str">
        <f>HYPERLINK("http://i03.hsncdn.com/is/image/homeshoppingnetwork/prodfull//667878_101")</f>
        <v>http://i03.hsncdn.com/is/image/homeshoppingnetwork/prodfull//667878_101</v>
      </c>
    </row>
    <row r="7" spans="1:9" x14ac:dyDescent="0.25">
      <c r="A7" s="9">
        <v>667878</v>
      </c>
      <c r="B7" s="10" t="s">
        <v>3</v>
      </c>
      <c r="C7" s="10" t="s">
        <v>10</v>
      </c>
      <c r="D7" s="10" t="s">
        <v>12</v>
      </c>
      <c r="E7" s="11">
        <v>13403498</v>
      </c>
      <c r="F7" s="12">
        <v>98.18</v>
      </c>
      <c r="G7" s="13">
        <v>21</v>
      </c>
      <c r="H7" s="14">
        <f t="shared" si="0"/>
        <v>2061.7800000000002</v>
      </c>
      <c r="I7" s="4" t="str">
        <f>HYPERLINK("http://i03.hsncdn.com/is/image/homeshoppingnetwork/prodfull//667878_102")</f>
        <v>http://i03.hsncdn.com/is/image/homeshoppingnetwork/prodfull//667878_102</v>
      </c>
    </row>
    <row r="8" spans="1:9" x14ac:dyDescent="0.25">
      <c r="A8" s="9">
        <v>667878</v>
      </c>
      <c r="B8" s="10" t="s">
        <v>3</v>
      </c>
      <c r="C8" s="10" t="s">
        <v>10</v>
      </c>
      <c r="D8" s="10" t="s">
        <v>13</v>
      </c>
      <c r="E8" s="11">
        <v>13403499</v>
      </c>
      <c r="F8" s="12">
        <v>98.18</v>
      </c>
      <c r="G8" s="13">
        <v>175</v>
      </c>
      <c r="H8" s="14">
        <f t="shared" si="0"/>
        <v>17181.5</v>
      </c>
      <c r="I8" s="4" t="str">
        <f>HYPERLINK("http://i03.hsncdn.com/is/image/homeshoppingnetwork/prodfull//667878_102")</f>
        <v>http://i03.hsncdn.com/is/image/homeshoppingnetwork/prodfull//667878_102</v>
      </c>
    </row>
    <row r="9" spans="1:9" x14ac:dyDescent="0.25">
      <c r="A9" s="1"/>
      <c r="B9" s="1"/>
      <c r="C9" s="1"/>
      <c r="D9" s="1"/>
      <c r="E9" s="1"/>
      <c r="F9" s="1"/>
      <c r="G9" s="2">
        <f>SUM(G2:G8)</f>
        <v>491</v>
      </c>
      <c r="H9" s="3">
        <f>SUM(H2:H8)</f>
        <v>48206.380000000005</v>
      </c>
      <c r="I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EXW VA</vt:lpstr>
      <vt:lpstr>EXW 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2020-10-05T13:37:14Z</dcterms:created>
  <dcterms:modified xsi:type="dcterms:W3CDTF">2020-10-07T09:05:18Z</dcterms:modified>
</cp:coreProperties>
</file>